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attre.r\Documents\Pilotage\Financements\Région\ACTES\St-MartinBoulogne\Dossier Région\Annexe 3_Plan_action_PVD_Janvier 2023\"/>
    </mc:Choice>
  </mc:AlternateContent>
  <xr:revisionPtr revIDLastSave="0" documentId="13_ncr:1_{3E186DD5-3A28-477D-9A33-8EA752D4C687}" xr6:coauthVersionLast="47" xr6:coauthVersionMax="47" xr10:uidLastSave="{00000000-0000-0000-0000-000000000000}"/>
  <bookViews>
    <workbookView xWindow="-120" yWindow="-120" windowWidth="29040" windowHeight="15840" activeTab="1" xr2:uid="{CA2D2F3A-FC61-497F-BDDA-F3B703787112}"/>
  </bookViews>
  <sheets>
    <sheet name="Axes" sheetId="4" r:id="rId1"/>
    <sheet name="St-MartinBoulogne" sheetId="2" r:id="rId2"/>
  </sheets>
  <definedNames>
    <definedName name="_xlnm.Print_Area" localSheetId="1">'St-MartinBoulogne'!$A$1:$U$25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8" i="2" l="1"/>
  <c r="Q25" i="2" s="1"/>
  <c r="P6" i="2"/>
  <c r="G6" i="2" s="1"/>
  <c r="G25" i="2" s="1"/>
  <c r="S25" i="2"/>
  <c r="R25" i="2"/>
  <c r="M25" i="2"/>
  <c r="L25" i="2"/>
  <c r="H25" i="2"/>
  <c r="P25" i="2" l="1"/>
</calcChain>
</file>

<file path=xl/sharedStrings.xml><?xml version="1.0" encoding="utf-8"?>
<sst xmlns="http://schemas.openxmlformats.org/spreadsheetml/2006/main" count="162" uniqueCount="119">
  <si>
    <r>
      <rPr>
        <sz val="6"/>
        <color rgb="FFFFFFFF"/>
        <rFont val="Calibri"/>
        <family val="2"/>
      </rPr>
      <t xml:space="preserve">MAITRE
</t>
    </r>
    <r>
      <rPr>
        <sz val="6"/>
        <color rgb="FFFFFFFF"/>
        <rFont val="Calibri"/>
        <family val="2"/>
      </rPr>
      <t>D'OUVRAGE</t>
    </r>
  </si>
  <si>
    <r>
      <rPr>
        <sz val="6"/>
        <color rgb="FFFFFFFF"/>
        <rFont val="Calibri"/>
        <family val="2"/>
      </rPr>
      <t>ACTIONS</t>
    </r>
  </si>
  <si>
    <r>
      <rPr>
        <sz val="6"/>
        <color rgb="FFFFFFFF"/>
        <rFont val="Calibri"/>
        <family val="2"/>
      </rPr>
      <t>CALENDRIER</t>
    </r>
  </si>
  <si>
    <r>
      <rPr>
        <sz val="6"/>
        <color rgb="FFFFFFFF"/>
        <rFont val="Calibri"/>
        <family val="2"/>
      </rPr>
      <t xml:space="preserve">Numéro
</t>
    </r>
    <r>
      <rPr>
        <sz val="6"/>
        <color rgb="FFFFFFFF"/>
        <rFont val="Calibri"/>
        <family val="2"/>
      </rPr>
      <t>d'action</t>
    </r>
  </si>
  <si>
    <r>
      <rPr>
        <sz val="6"/>
        <color rgb="FFFFFFFF"/>
        <rFont val="Calibri"/>
        <family val="2"/>
      </rPr>
      <t>ACTION</t>
    </r>
  </si>
  <si>
    <r>
      <rPr>
        <sz val="6"/>
        <color rgb="FFFFFFFF"/>
        <rFont val="Calibri"/>
        <family val="2"/>
      </rPr>
      <t>AXE</t>
    </r>
  </si>
  <si>
    <r>
      <rPr>
        <sz val="6"/>
        <color rgb="FFFFFFFF"/>
        <rFont val="Calibri"/>
        <family val="2"/>
      </rPr>
      <t>DESCRIPTION</t>
    </r>
  </si>
  <si>
    <r>
      <rPr>
        <sz val="6"/>
        <color rgb="FFFFFFFF"/>
        <rFont val="Calibri"/>
        <family val="2"/>
      </rPr>
      <t>PARTENAIRES</t>
    </r>
    <r>
      <rPr>
        <sz val="6"/>
        <color rgb="FFFFFFFF"/>
        <rFont val="Times New Roman"/>
        <family val="1"/>
      </rPr>
      <t xml:space="preserve"> </t>
    </r>
    <r>
      <rPr>
        <sz val="6"/>
        <color rgb="FFFFFFFF"/>
        <rFont val="Calibri"/>
        <family val="2"/>
      </rPr>
      <t>LOCAUX</t>
    </r>
  </si>
  <si>
    <r>
      <rPr>
        <sz val="6"/>
        <color rgb="FFFFFFFF"/>
        <rFont val="Calibri"/>
        <family val="2"/>
      </rPr>
      <t>COUT</t>
    </r>
    <r>
      <rPr>
        <sz val="6"/>
        <color rgb="FFFFFFFF"/>
        <rFont val="Times New Roman"/>
        <family val="1"/>
      </rPr>
      <t xml:space="preserve"> </t>
    </r>
    <r>
      <rPr>
        <sz val="6"/>
        <color rgb="FFFFFFFF"/>
        <rFont val="Calibri"/>
        <family val="2"/>
      </rPr>
      <t>TOTAL</t>
    </r>
  </si>
  <si>
    <r>
      <rPr>
        <sz val="6"/>
        <color rgb="FFFFFFFF"/>
        <rFont val="Calibri"/>
        <family val="2"/>
      </rPr>
      <t>DSIL</t>
    </r>
  </si>
  <si>
    <r>
      <rPr>
        <sz val="6"/>
        <color rgb="FFFFFFFF"/>
        <rFont val="Calibri"/>
        <family val="2"/>
      </rPr>
      <t>FNADT</t>
    </r>
  </si>
  <si>
    <r>
      <rPr>
        <sz val="6"/>
        <color rgb="FFFFFFFF"/>
        <rFont val="Calibri"/>
        <family val="2"/>
      </rPr>
      <t>DETR</t>
    </r>
  </si>
  <si>
    <r>
      <rPr>
        <sz val="6"/>
        <color rgb="FFFFFFFF"/>
        <rFont val="Calibri"/>
        <family val="2"/>
      </rPr>
      <t>AUTRES</t>
    </r>
  </si>
  <si>
    <r>
      <rPr>
        <sz val="6"/>
        <color rgb="FFFFFFFF"/>
        <rFont val="Calibri"/>
        <family val="2"/>
      </rPr>
      <t>CDC</t>
    </r>
  </si>
  <si>
    <r>
      <rPr>
        <sz val="6"/>
        <color rgb="FFFFFFFF"/>
        <rFont val="Calibri"/>
        <family val="2"/>
      </rPr>
      <t>ANAH</t>
    </r>
  </si>
  <si>
    <r>
      <rPr>
        <sz val="6"/>
        <color rgb="FFFFFFFF"/>
        <rFont val="Calibri"/>
        <family val="2"/>
      </rPr>
      <t>VILLE</t>
    </r>
  </si>
  <si>
    <r>
      <rPr>
        <sz val="6"/>
        <color rgb="FFFFFFFF"/>
        <rFont val="Calibri"/>
        <family val="2"/>
      </rPr>
      <t>DEP</t>
    </r>
  </si>
  <si>
    <r>
      <rPr>
        <sz val="6"/>
        <color rgb="FFFFFFFF"/>
        <rFont val="Calibri"/>
        <family val="2"/>
      </rPr>
      <t>REGION</t>
    </r>
  </si>
  <si>
    <r>
      <rPr>
        <sz val="6"/>
        <color rgb="FFFFFFFF"/>
        <rFont val="Calibri"/>
        <family val="2"/>
      </rPr>
      <t>Date</t>
    </r>
    <r>
      <rPr>
        <sz val="6"/>
        <color rgb="FFFFFFFF"/>
        <rFont val="Times New Roman"/>
        <family val="1"/>
      </rPr>
      <t xml:space="preserve"> </t>
    </r>
    <r>
      <rPr>
        <sz val="6"/>
        <color rgb="FFFFFFFF"/>
        <rFont val="Calibri"/>
        <family val="2"/>
      </rPr>
      <t xml:space="preserve">de
</t>
    </r>
    <r>
      <rPr>
        <sz val="6"/>
        <color rgb="FFFFFFFF"/>
        <rFont val="Calibri"/>
        <family val="2"/>
      </rPr>
      <t>lancement</t>
    </r>
  </si>
  <si>
    <r>
      <rPr>
        <sz val="6"/>
        <color rgb="FFFFFFFF"/>
        <rFont val="Calibri"/>
        <family val="2"/>
      </rPr>
      <t>date</t>
    </r>
    <r>
      <rPr>
        <sz val="6"/>
        <color rgb="FFFFFFFF"/>
        <rFont val="Times New Roman"/>
        <family val="1"/>
      </rPr>
      <t xml:space="preserve"> </t>
    </r>
    <r>
      <rPr>
        <sz val="6"/>
        <color rgb="FFFFFFFF"/>
        <rFont val="Calibri"/>
        <family val="2"/>
      </rPr>
      <t xml:space="preserve">de
</t>
    </r>
    <r>
      <rPr>
        <sz val="6"/>
        <color rgb="FFFFFFFF"/>
        <rFont val="Calibri"/>
        <family val="2"/>
      </rPr>
      <t>livraison</t>
    </r>
  </si>
  <si>
    <t xml:space="preserve"> </t>
  </si>
  <si>
    <t>Ville de Le Portel</t>
  </si>
  <si>
    <t>ACTION
LOGEMENT</t>
  </si>
  <si>
    <t>Promoteur</t>
  </si>
  <si>
    <t>1.SMB.1</t>
  </si>
  <si>
    <t xml:space="preserve"> Réalisation d'un nouveau quartier à valeur environnementale</t>
  </si>
  <si>
    <t>ville de St-Martin-Boulogne / promoteur privé.</t>
  </si>
  <si>
    <t>Habitat Hauts de France</t>
  </si>
  <si>
    <t>1.SMB.2</t>
  </si>
  <si>
    <t>Béguinage rue jules Ferry</t>
  </si>
  <si>
    <t>Création de nouveaux logements : programme immobilier</t>
  </si>
  <si>
    <t>févr-26</t>
  </si>
  <si>
    <t>1.SMB.3</t>
  </si>
  <si>
    <t>Ville de St-Martin Boulogne</t>
  </si>
  <si>
    <t>1.SMB.4</t>
  </si>
  <si>
    <t>Mobiliser les outils d’amélioration de l'habitat : études sur la réalité des logements vacants et sur l'impact du Programme d'Intérêt Général porté par la CAB.</t>
  </si>
  <si>
    <t>Mesurer l'ampleur de la vacance des logements sur St-Martin et l'impact du PIG sur la commune pour voir dans quelle mesure une éventuelle OPAH serait pertinente ou pas.</t>
  </si>
  <si>
    <t>2.SMB.1</t>
  </si>
  <si>
    <t>Favoriser l'installation d'un restaurant en centre-ville.</t>
  </si>
  <si>
    <t>Acquisition d'une maison en centre-ville pour la transformer en restaurant de proximité.</t>
  </si>
  <si>
    <t>Preneur</t>
  </si>
  <si>
    <t>Cré'Actif</t>
  </si>
  <si>
    <t>2.SMB.2</t>
  </si>
  <si>
    <t>Valorisation des jardins potagers dans le projet d'alimentation territorial</t>
  </si>
  <si>
    <t>Associer les activités maraîchères de l'association au développement de la restauration collective.</t>
  </si>
  <si>
    <t>Ville de St-Martin Boulogne/Association Cré Actif.</t>
  </si>
  <si>
    <t>2.SMB.3</t>
  </si>
  <si>
    <t>Ingénierie internalisée pour la conduite des projets Petites Villes de Demain</t>
  </si>
  <si>
    <t>Villes de St-Martin Boulogne, Le Portel, Wimille, ANCT, Banque des Territoires.</t>
  </si>
  <si>
    <t>ANCT</t>
  </si>
  <si>
    <t>Ville de Wimille</t>
  </si>
  <si>
    <t>2.SMB.4</t>
  </si>
  <si>
    <t>Redynamisation du commerce de centre-ville</t>
  </si>
  <si>
    <t>la Ville a sollicité la Banque des Territoires pour bénéficier de l’offre Shop’In, mission flash de 5 jours</t>
  </si>
  <si>
    <t>3.SMB.1</t>
  </si>
  <si>
    <t>Cheminement piétonnier paysager en centre-ville</t>
  </si>
  <si>
    <t xml:space="preserve"> Ville de St-Martin Boulogne</t>
  </si>
  <si>
    <t>3.SMB.2</t>
  </si>
  <si>
    <t>Voie Verte : Liaison douce entre le chemin Villebois (Route de Desvres) 
et la rue du Four à chaux</t>
  </si>
  <si>
    <t>Lancement des études nécessaires et acquisition du foncier</t>
  </si>
  <si>
    <t>Ville de St-Martin Boulogne /CAB</t>
  </si>
  <si>
    <t>à partir de 2026</t>
  </si>
  <si>
    <t>4.SMB.1</t>
  </si>
  <si>
    <t xml:space="preserve"> Végétalisation du parvis de la mairie</t>
  </si>
  <si>
    <t>4.SMB.2</t>
  </si>
  <si>
    <t>Végétalisation de la cour de l'école Ferry/Nacry</t>
  </si>
  <si>
    <t>4.SMB.3</t>
  </si>
  <si>
    <t>Rénovation énergétique centre culturel Brassens</t>
  </si>
  <si>
    <t xml:space="preserve"> Mise aux nomres du bâtiment dans le cadre du décret tertiaire.</t>
  </si>
  <si>
    <t>FDE</t>
  </si>
  <si>
    <t>CEE</t>
  </si>
  <si>
    <t>5.SMB.1</t>
  </si>
  <si>
    <t xml:space="preserve">Lieu de culture/ L'Atelier </t>
  </si>
  <si>
    <t xml:space="preserve"> Création d'une médiathèque innovante en intégrant une micro-foilie et un fab lab dans l'offre de services</t>
  </si>
  <si>
    <t>Ville de St-Martin Boulogne/Département/DRAC/Région</t>
  </si>
  <si>
    <t>5.SMB.2</t>
  </si>
  <si>
    <t>Nouveau restaurant scolaire à intégrer dans le cadre du projet commun intercommunal autour de la restauration collective.</t>
  </si>
  <si>
    <t>5.SMB.3</t>
  </si>
  <si>
    <t>Création d'un un jardin d'enfants dans le quartier Malborough.</t>
  </si>
  <si>
    <t>Centre social éclaté / Ville de Saint-Martin Boulogne /CAF</t>
  </si>
  <si>
    <r>
      <rPr>
        <b/>
        <sz val="6"/>
        <rFont val="Calibri Light"/>
        <family val="2"/>
        <scheme val="major"/>
      </rPr>
      <t>total
opérations</t>
    </r>
  </si>
  <si>
    <t>Annexe 2 - Axes stratégiques du plan opérationnel</t>
  </si>
  <si>
    <t>Numéro</t>
  </si>
  <si>
    <t>Nom</t>
  </si>
  <si>
    <t>De la réhabilitation à la restructuration : vers une offre attractive de l'habitat</t>
  </si>
  <si>
    <t>Favoriser un développement économique, commercial et artisanal équilibré;</t>
  </si>
  <si>
    <t>Développer l'accessibilité, la mobilité et les connexions</t>
  </si>
  <si>
    <t>Mettre en valeur les formes urbaines, l'espace public et le patrimoine</t>
  </si>
  <si>
    <t>Fournir l'accès aux équipements et services publics : lutter contre la fracture numérique, culturelle et sociale</t>
  </si>
  <si>
    <t>Développement de l'offre de services à destination de la population du quarter Malborough : création d'un jardin d'enfants</t>
  </si>
  <si>
    <t>projet d'investissement dont les engagements financiers ont été obtenus et notifiés</t>
  </si>
  <si>
    <t>projet d'investissement dont les engagements financiers sont en cours d'exploration ou en attente de confirmation</t>
  </si>
  <si>
    <t>Engagements financiers obtenus en investissement</t>
  </si>
  <si>
    <t>Engagements financiers à finaliser en investissement</t>
  </si>
  <si>
    <t>Projet accompagné en fonctionnement par l'Etat</t>
  </si>
  <si>
    <t>Recrutement d'un chef de projet Petites Villes de Demain : accompagnement en fonctionnement par l'Etat</t>
  </si>
  <si>
    <t>EPCI</t>
  </si>
  <si>
    <t>EPF Hauts de France</t>
  </si>
  <si>
    <t>Végétaliser l'espace public en hyper-centre entre mairie, CCAS, maison de quartier et écoles.</t>
  </si>
  <si>
    <t>Développement des jardins devant le parvis de la mairie pour y intégrer un jardin médiéval avec des productions de plantes comestibles.</t>
  </si>
  <si>
    <t>estimation en cours</t>
  </si>
  <si>
    <t>Ingénierie interne</t>
  </si>
  <si>
    <t>Ingénerie interne</t>
  </si>
  <si>
    <t>Ville de Saint-Martin Boulogne (investissement) et Centre Social Eclaté (fonctionnement)</t>
  </si>
  <si>
    <t>Ingénierie financée</t>
  </si>
  <si>
    <t>Rénovation urbaine : création de logements individuels et collectifs, avec commerces en rez-dechaussée</t>
  </si>
  <si>
    <t>Aménagement de la Friche Givelet</t>
  </si>
  <si>
    <t>Création de logements et réalisation d'un parking silo.</t>
  </si>
  <si>
    <t>Création d'un restaurant scolaire</t>
  </si>
  <si>
    <t xml:space="preserve">Mise à jour Janvier 2023 -Ville de ST-MARTIN BOULOGNE - Plan d'action opérationnel Petites Villes de Demain - </t>
  </si>
  <si>
    <t>Ville de St-Martin Boulogne / Habitat Hauts de France</t>
  </si>
  <si>
    <t xml:space="preserve">EPF- Habitat Hauts de France </t>
  </si>
  <si>
    <t>Ville de St-Martin Boulogne/EPF/CAB/Habitat Hauts de France</t>
  </si>
  <si>
    <t>Ville de St-Martin Boulogne, Banque des Territoires - Cabinet ADENDA</t>
  </si>
  <si>
    <t>Montant à revoir</t>
  </si>
  <si>
    <t>en cours d'estimation</t>
  </si>
  <si>
    <t>Agence de l'eau</t>
  </si>
  <si>
    <t>CAB (DSCE)</t>
  </si>
  <si>
    <t>Montant à revoir car pas de construction mais volonté de travailler avec le Département.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</si>
</sst>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</font>
    <font>
      <b/>
      <sz val="10"/>
      <color rgb="FF000000"/>
      <name val="Times New Roman"/>
      <family val="1"/>
    </font>
    <font>
      <sz val="6"/>
      <color rgb="FFFFFFFF"/>
      <name val="Calibri"/>
      <family val="2"/>
    </font>
    <font>
      <sz val="10"/>
      <color rgb="FF000000"/>
      <name val="Times New Roman"/>
      <charset val="204"/>
    </font>
    <font>
      <sz val="9"/>
      <name val="Times New Roman"/>
      <family val="1"/>
    </font>
    <font>
      <sz val="9"/>
      <color rgb="FF000000"/>
      <name val="Times New Roman"/>
      <family val="1"/>
    </font>
    <font>
      <sz val="6"/>
      <color rgb="FFFFFFFF"/>
      <name val="Times New Roman"/>
      <family val="1"/>
    </font>
    <font>
      <sz val="6"/>
      <color rgb="FF000000"/>
      <name val="Calibri Light"/>
      <family val="2"/>
      <scheme val="major"/>
    </font>
    <font>
      <sz val="6"/>
      <name val="Calibri"/>
      <family val="2"/>
    </font>
    <font>
      <sz val="6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i/>
      <sz val="6"/>
      <color rgb="FF000000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b/>
      <sz val="6"/>
      <name val="Calibri Light"/>
      <family val="2"/>
      <scheme val="major"/>
    </font>
    <font>
      <b/>
      <sz val="6"/>
      <color rgb="FF000000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FAC46"/>
      </patternFill>
    </fill>
    <fill>
      <patternFill patternType="solid">
        <fgColor rgb="FFC00000"/>
      </patternFill>
    </fill>
    <fill>
      <patternFill patternType="solid">
        <fgColor rgb="FFED7C30"/>
      </patternFill>
    </fill>
    <fill>
      <patternFill patternType="solid">
        <fgColor rgb="FF1F4E7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1" fillId="0" borderId="0"/>
  </cellStyleXfs>
  <cellXfs count="93">
    <xf numFmtId="0" fontId="0" fillId="0" borderId="0" xfId="0"/>
    <xf numFmtId="4" fontId="10" fillId="2" borderId="2" xfId="2" applyNumberFormat="1" applyFont="1" applyFill="1" applyBorder="1" applyAlignment="1">
      <alignment horizontal="center" vertical="center" wrapText="1"/>
    </xf>
    <xf numFmtId="0" fontId="6" fillId="0" borderId="0" xfId="2" applyAlignment="1">
      <alignment horizontal="left" vertical="top"/>
    </xf>
    <xf numFmtId="3" fontId="10" fillId="3" borderId="2" xfId="2" applyNumberFormat="1" applyFont="1" applyFill="1" applyBorder="1" applyAlignment="1">
      <alignment horizontal="center" vertical="center" wrapText="1"/>
    </xf>
    <xf numFmtId="0" fontId="6" fillId="5" borderId="2" xfId="2" applyFill="1" applyBorder="1" applyAlignment="1">
      <alignment horizontal="center" vertical="top" wrapText="1"/>
    </xf>
    <xf numFmtId="0" fontId="6" fillId="5" borderId="2" xfId="2" applyFill="1" applyBorder="1" applyAlignment="1">
      <alignment horizontal="left" vertical="center" wrapText="1"/>
    </xf>
    <xf numFmtId="0" fontId="6" fillId="6" borderId="2" xfId="2" applyFill="1" applyBorder="1" applyAlignment="1">
      <alignment horizontal="left" vertical="top" wrapText="1"/>
    </xf>
    <xf numFmtId="0" fontId="11" fillId="6" borderId="2" xfId="2" applyFont="1" applyFill="1" applyBorder="1" applyAlignment="1">
      <alignment horizontal="center" vertical="top" wrapText="1"/>
    </xf>
    <xf numFmtId="0" fontId="11" fillId="6" borderId="2" xfId="2" applyFont="1" applyFill="1" applyBorder="1" applyAlignment="1">
      <alignment horizontal="right" vertical="top" wrapText="1"/>
    </xf>
    <xf numFmtId="0" fontId="11" fillId="6" borderId="2" xfId="2" applyFont="1" applyFill="1" applyBorder="1" applyAlignment="1">
      <alignment horizontal="left" vertical="top" wrapText="1" indent="2"/>
    </xf>
    <xf numFmtId="0" fontId="6" fillId="8" borderId="2" xfId="2" applyFill="1" applyBorder="1" applyAlignment="1">
      <alignment horizontal="center" vertical="top" wrapText="1"/>
    </xf>
    <xf numFmtId="0" fontId="11" fillId="8" borderId="2" xfId="2" applyFont="1" applyFill="1" applyBorder="1" applyAlignment="1">
      <alignment horizontal="center" vertical="top" wrapText="1"/>
    </xf>
    <xf numFmtId="0" fontId="11" fillId="8" borderId="2" xfId="2" applyFont="1" applyFill="1" applyBorder="1" applyAlignment="1">
      <alignment horizontal="left" vertical="top" wrapText="1" indent="1"/>
    </xf>
    <xf numFmtId="0" fontId="5" fillId="8" borderId="2" xfId="2" applyFont="1" applyFill="1" applyBorder="1" applyAlignment="1">
      <alignment horizontal="left" vertical="top" wrapText="1"/>
    </xf>
    <xf numFmtId="0" fontId="6" fillId="7" borderId="2" xfId="2" applyFill="1" applyBorder="1" applyAlignment="1">
      <alignment horizontal="left" vertical="top" wrapText="1"/>
    </xf>
    <xf numFmtId="0" fontId="6" fillId="7" borderId="2" xfId="2" applyFill="1" applyBorder="1" applyAlignment="1">
      <alignment horizontal="left" vertical="top" wrapText="1" indent="1"/>
    </xf>
    <xf numFmtId="0" fontId="12" fillId="3" borderId="2" xfId="2" applyFont="1" applyFill="1" applyBorder="1" applyAlignment="1">
      <alignment horizontal="center" vertical="center" wrapText="1"/>
    </xf>
    <xf numFmtId="1" fontId="10" fillId="3" borderId="2" xfId="2" applyNumberFormat="1" applyFont="1" applyFill="1" applyBorder="1" applyAlignment="1">
      <alignment horizontal="center" vertical="center" shrinkToFit="1"/>
    </xf>
    <xf numFmtId="3" fontId="12" fillId="3" borderId="2" xfId="2" applyNumberFormat="1" applyFont="1" applyFill="1" applyBorder="1" applyAlignment="1">
      <alignment horizontal="center" vertical="center" wrapText="1"/>
    </xf>
    <xf numFmtId="4" fontId="10" fillId="3" borderId="2" xfId="2" applyNumberFormat="1" applyFont="1" applyFill="1" applyBorder="1" applyAlignment="1">
      <alignment horizontal="center" vertical="center" wrapText="1"/>
    </xf>
    <xf numFmtId="4" fontId="12" fillId="3" borderId="2" xfId="2" applyNumberFormat="1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 wrapText="1"/>
    </xf>
    <xf numFmtId="1" fontId="10" fillId="3" borderId="3" xfId="2" applyNumberFormat="1" applyFont="1" applyFill="1" applyBorder="1" applyAlignment="1">
      <alignment horizontal="center" vertical="center" shrinkToFit="1"/>
    </xf>
    <xf numFmtId="0" fontId="12" fillId="3" borderId="6" xfId="2" applyFont="1" applyFill="1" applyBorder="1" applyAlignment="1">
      <alignment horizontal="center" vertical="center" wrapText="1"/>
    </xf>
    <xf numFmtId="1" fontId="10" fillId="3" borderId="6" xfId="2" applyNumberFormat="1" applyFont="1" applyFill="1" applyBorder="1" applyAlignment="1">
      <alignment horizontal="center" vertical="center" shrinkToFit="1"/>
    </xf>
    <xf numFmtId="0" fontId="10" fillId="3" borderId="6" xfId="2" applyFont="1" applyFill="1" applyBorder="1" applyAlignment="1">
      <alignment horizontal="center" vertical="center" wrapText="1"/>
    </xf>
    <xf numFmtId="4" fontId="12" fillId="3" borderId="6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center" vertical="center" wrapText="1"/>
    </xf>
    <xf numFmtId="4" fontId="14" fillId="2" borderId="2" xfId="2" applyNumberFormat="1" applyFont="1" applyFill="1" applyBorder="1" applyAlignment="1">
      <alignment horizontal="center" vertical="center" wrapText="1"/>
    </xf>
    <xf numFmtId="1" fontId="10" fillId="2" borderId="2" xfId="2" applyNumberFormat="1" applyFont="1" applyFill="1" applyBorder="1" applyAlignment="1">
      <alignment horizontal="center" vertical="center" shrinkToFit="1"/>
    </xf>
    <xf numFmtId="0" fontId="15" fillId="4" borderId="2" xfId="2" applyFont="1" applyFill="1" applyBorder="1" applyAlignment="1">
      <alignment horizontal="left" vertical="top" wrapText="1"/>
    </xf>
    <xf numFmtId="0" fontId="15" fillId="4" borderId="2" xfId="2" applyFont="1" applyFill="1" applyBorder="1" applyAlignment="1">
      <alignment horizontal="left" vertical="center" wrapText="1"/>
    </xf>
    <xf numFmtId="0" fontId="16" fillId="4" borderId="2" xfId="2" applyFont="1" applyFill="1" applyBorder="1" applyAlignment="1">
      <alignment horizontal="center" vertical="center" wrapText="1"/>
    </xf>
    <xf numFmtId="4" fontId="17" fillId="4" borderId="2" xfId="2" applyNumberFormat="1" applyFont="1" applyFill="1" applyBorder="1" applyAlignment="1">
      <alignment horizontal="center" vertical="center" wrapText="1"/>
    </xf>
    <xf numFmtId="3" fontId="17" fillId="4" borderId="2" xfId="2" applyNumberFormat="1" applyFont="1" applyFill="1" applyBorder="1" applyAlignment="1">
      <alignment horizontal="center" vertical="center" wrapText="1"/>
    </xf>
    <xf numFmtId="0" fontId="1" fillId="0" borderId="0" xfId="3"/>
    <xf numFmtId="0" fontId="1" fillId="10" borderId="9" xfId="3" applyFill="1" applyBorder="1" applyAlignment="1">
      <alignment horizontal="center" vertical="center"/>
    </xf>
    <xf numFmtId="0" fontId="1" fillId="0" borderId="9" xfId="3" applyBorder="1" applyAlignment="1">
      <alignment horizontal="center" vertical="center" wrapText="1"/>
    </xf>
    <xf numFmtId="4" fontId="10" fillId="11" borderId="2" xfId="2" applyNumberFormat="1" applyFont="1" applyFill="1" applyBorder="1" applyAlignment="1">
      <alignment horizontal="center" vertical="center" wrapText="1"/>
    </xf>
    <xf numFmtId="4" fontId="12" fillId="11" borderId="2" xfId="2" applyNumberFormat="1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top" wrapText="1"/>
    </xf>
    <xf numFmtId="0" fontId="12" fillId="2" borderId="6" xfId="2" applyFont="1" applyFill="1" applyBorder="1" applyAlignment="1">
      <alignment horizontal="center" vertical="center" wrapText="1"/>
    </xf>
    <xf numFmtId="0" fontId="13" fillId="2" borderId="6" xfId="2" applyFont="1" applyFill="1" applyBorder="1" applyAlignment="1">
      <alignment horizontal="center" vertical="center" wrapText="1"/>
    </xf>
    <xf numFmtId="4" fontId="10" fillId="2" borderId="6" xfId="2" applyNumberFormat="1" applyFont="1" applyFill="1" applyBorder="1" applyAlignment="1">
      <alignment horizontal="center" vertical="center" wrapText="1"/>
    </xf>
    <xf numFmtId="4" fontId="14" fillId="2" borderId="6" xfId="2" applyNumberFormat="1" applyFont="1" applyFill="1" applyBorder="1" applyAlignment="1">
      <alignment horizontal="center" vertical="center" wrapText="1"/>
    </xf>
    <xf numFmtId="1" fontId="10" fillId="2" borderId="6" xfId="2" applyNumberFormat="1" applyFont="1" applyFill="1" applyBorder="1" applyAlignment="1">
      <alignment horizontal="center" vertical="center" shrinkToFit="1"/>
    </xf>
    <xf numFmtId="3" fontId="10" fillId="2" borderId="2" xfId="2" applyNumberFormat="1" applyFont="1" applyFill="1" applyBorder="1" applyAlignment="1">
      <alignment horizontal="center" vertical="center" wrapText="1"/>
    </xf>
    <xf numFmtId="3" fontId="12" fillId="2" borderId="2" xfId="2" applyNumberFormat="1" applyFont="1" applyFill="1" applyBorder="1" applyAlignment="1">
      <alignment horizontal="center" vertical="center" wrapText="1"/>
    </xf>
    <xf numFmtId="1" fontId="10" fillId="2" borderId="3" xfId="2" applyNumberFormat="1" applyFont="1" applyFill="1" applyBorder="1" applyAlignment="1">
      <alignment horizontal="center" vertical="center" shrinkToFit="1"/>
    </xf>
    <xf numFmtId="0" fontId="1" fillId="0" borderId="9" xfId="3" applyBorder="1" applyAlignment="1">
      <alignment horizontal="center" vertical="center" wrapText="1"/>
    </xf>
    <xf numFmtId="0" fontId="2" fillId="9" borderId="9" xfId="3" applyFont="1" applyFill="1" applyBorder="1" applyAlignment="1">
      <alignment horizontal="center"/>
    </xf>
    <xf numFmtId="0" fontId="1" fillId="10" borderId="9" xfId="3" applyFill="1" applyBorder="1" applyAlignment="1">
      <alignment horizontal="center" vertical="center"/>
    </xf>
    <xf numFmtId="1" fontId="10" fillId="3" borderId="6" xfId="2" applyNumberFormat="1" applyFont="1" applyFill="1" applyBorder="1" applyAlignment="1">
      <alignment horizontal="center" vertical="center" shrinkToFit="1"/>
    </xf>
    <xf numFmtId="1" fontId="10" fillId="3" borderId="8" xfId="2" applyNumberFormat="1" applyFont="1" applyFill="1" applyBorder="1" applyAlignment="1">
      <alignment horizontal="center" vertical="center" shrinkToFit="1"/>
    </xf>
    <xf numFmtId="4" fontId="10" fillId="3" borderId="6" xfId="2" applyNumberFormat="1" applyFont="1" applyFill="1" applyBorder="1" applyAlignment="1">
      <alignment horizontal="center" vertical="center" wrapText="1"/>
    </xf>
    <xf numFmtId="4" fontId="10" fillId="3" borderId="8" xfId="2" applyNumberFormat="1" applyFont="1" applyFill="1" applyBorder="1" applyAlignment="1">
      <alignment horizontal="center" vertical="center" wrapText="1"/>
    </xf>
    <xf numFmtId="3" fontId="10" fillId="3" borderId="6" xfId="2" applyNumberFormat="1" applyFont="1" applyFill="1" applyBorder="1" applyAlignment="1">
      <alignment horizontal="center" vertical="center" wrapText="1"/>
    </xf>
    <xf numFmtId="3" fontId="10" fillId="3" borderId="8" xfId="2" applyNumberFormat="1" applyFont="1" applyFill="1" applyBorder="1" applyAlignment="1">
      <alignment horizontal="center" vertical="center" wrapText="1"/>
    </xf>
    <xf numFmtId="0" fontId="12" fillId="11" borderId="6" xfId="2" applyFont="1" applyFill="1" applyBorder="1" applyAlignment="1">
      <alignment horizontal="center" vertical="center" wrapText="1"/>
    </xf>
    <xf numFmtId="0" fontId="12" fillId="11" borderId="7" xfId="2" applyFont="1" applyFill="1" applyBorder="1" applyAlignment="1">
      <alignment horizontal="center" vertical="center" wrapText="1"/>
    </xf>
    <xf numFmtId="0" fontId="12" fillId="11" borderId="8" xfId="2" applyFont="1" applyFill="1" applyBorder="1" applyAlignment="1">
      <alignment horizontal="center" vertical="center" wrapText="1"/>
    </xf>
    <xf numFmtId="0" fontId="10" fillId="3" borderId="6" xfId="2" applyFont="1" applyFill="1" applyBorder="1" applyAlignment="1">
      <alignment horizontal="center" vertical="center" wrapText="1"/>
    </xf>
    <xf numFmtId="0" fontId="10" fillId="3" borderId="8" xfId="2" applyFont="1" applyFill="1" applyBorder="1" applyAlignment="1">
      <alignment horizontal="center" vertical="center" wrapText="1"/>
    </xf>
    <xf numFmtId="0" fontId="10" fillId="11" borderId="6" xfId="2" applyFont="1" applyFill="1" applyBorder="1" applyAlignment="1">
      <alignment horizontal="center" vertical="center" wrapText="1"/>
    </xf>
    <xf numFmtId="0" fontId="10" fillId="11" borderId="7" xfId="2" applyFont="1" applyFill="1" applyBorder="1" applyAlignment="1">
      <alignment horizontal="center" vertical="center" wrapText="1"/>
    </xf>
    <xf numFmtId="0" fontId="10" fillId="11" borderId="8" xfId="2" applyFont="1" applyFill="1" applyBorder="1" applyAlignment="1">
      <alignment horizontal="center" vertical="center" wrapText="1"/>
    </xf>
    <xf numFmtId="4" fontId="12" fillId="11" borderId="6" xfId="2" applyNumberFormat="1" applyFont="1" applyFill="1" applyBorder="1" applyAlignment="1">
      <alignment horizontal="center" vertical="center" wrapText="1"/>
    </xf>
    <xf numFmtId="4" fontId="12" fillId="11" borderId="7" xfId="2" applyNumberFormat="1" applyFont="1" applyFill="1" applyBorder="1" applyAlignment="1">
      <alignment horizontal="center" vertical="center" wrapText="1"/>
    </xf>
    <xf numFmtId="4" fontId="12" fillId="11" borderId="8" xfId="2" applyNumberFormat="1" applyFont="1" applyFill="1" applyBorder="1" applyAlignment="1">
      <alignment horizontal="center" vertical="center" wrapText="1"/>
    </xf>
    <xf numFmtId="4" fontId="10" fillId="11" borderId="6" xfId="2" applyNumberFormat="1" applyFont="1" applyFill="1" applyBorder="1" applyAlignment="1">
      <alignment horizontal="center" vertical="center" wrapText="1"/>
    </xf>
    <xf numFmtId="4" fontId="10" fillId="11" borderId="7" xfId="2" applyNumberFormat="1" applyFont="1" applyFill="1" applyBorder="1" applyAlignment="1">
      <alignment horizontal="center" vertical="center" wrapText="1"/>
    </xf>
    <xf numFmtId="4" fontId="10" fillId="11" borderId="8" xfId="2" applyNumberFormat="1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top"/>
    </xf>
    <xf numFmtId="0" fontId="11" fillId="6" borderId="3" xfId="2" applyFont="1" applyFill="1" applyBorder="1" applyAlignment="1">
      <alignment horizontal="center" vertical="top" wrapText="1"/>
    </xf>
    <xf numFmtId="0" fontId="11" fillId="6" borderId="4" xfId="2" applyFont="1" applyFill="1" applyBorder="1" applyAlignment="1">
      <alignment horizontal="center" vertical="top" wrapText="1"/>
    </xf>
    <xf numFmtId="0" fontId="11" fillId="6" borderId="5" xfId="2" applyFont="1" applyFill="1" applyBorder="1" applyAlignment="1">
      <alignment horizontal="center" vertical="top" wrapText="1"/>
    </xf>
    <xf numFmtId="0" fontId="7" fillId="2" borderId="3" xfId="2" applyFont="1" applyFill="1" applyBorder="1" applyAlignment="1">
      <alignment horizontal="center" vertical="top" wrapText="1"/>
    </xf>
    <xf numFmtId="0" fontId="7" fillId="2" borderId="4" xfId="2" applyFont="1" applyFill="1" applyBorder="1" applyAlignment="1">
      <alignment horizontal="center" vertical="top" wrapText="1"/>
    </xf>
    <xf numFmtId="0" fontId="8" fillId="3" borderId="4" xfId="2" applyFont="1" applyFill="1" applyBorder="1" applyAlignment="1">
      <alignment horizontal="center" vertical="top" wrapText="1"/>
    </xf>
    <xf numFmtId="0" fontId="8" fillId="3" borderId="5" xfId="2" applyFont="1" applyFill="1" applyBorder="1" applyAlignment="1">
      <alignment horizontal="center" vertical="top" wrapText="1"/>
    </xf>
    <xf numFmtId="0" fontId="11" fillId="7" borderId="3" xfId="2" applyFont="1" applyFill="1" applyBorder="1" applyAlignment="1">
      <alignment horizontal="left" vertical="top" wrapText="1" indent="2"/>
    </xf>
    <xf numFmtId="0" fontId="11" fillId="7" borderId="5" xfId="2" applyFont="1" applyFill="1" applyBorder="1" applyAlignment="1">
      <alignment horizontal="left" vertical="top" wrapText="1" indent="2"/>
    </xf>
    <xf numFmtId="0" fontId="10" fillId="2" borderId="6" xfId="2" applyFont="1" applyFill="1" applyBorder="1" applyAlignment="1">
      <alignment horizontal="center" vertical="center" wrapText="1"/>
    </xf>
    <xf numFmtId="0" fontId="10" fillId="2" borderId="8" xfId="2" applyFont="1" applyFill="1" applyBorder="1" applyAlignment="1">
      <alignment horizontal="center" vertical="center" wrapText="1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1" fillId="8" borderId="3" xfId="2" applyFont="1" applyFill="1" applyBorder="1" applyAlignment="1">
      <alignment horizontal="center" vertical="top" wrapText="1"/>
    </xf>
    <xf numFmtId="0" fontId="11" fillId="8" borderId="5" xfId="2" applyFont="1" applyFill="1" applyBorder="1" applyAlignment="1">
      <alignment horizontal="center" vertical="top" wrapText="1"/>
    </xf>
    <xf numFmtId="0" fontId="12" fillId="3" borderId="6" xfId="2" applyFont="1" applyFill="1" applyBorder="1" applyAlignment="1">
      <alignment horizontal="center" vertical="center" wrapText="1"/>
    </xf>
    <xf numFmtId="0" fontId="12" fillId="3" borderId="8" xfId="2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C07A6B29-AA15-4108-8F09-191583D4C446}"/>
    <cellStyle name="Normal 2 2" xfId="3" xr:uid="{BDAEB395-EB2A-4E0C-BBB8-92D0060D7E8F}"/>
    <cellStyle name="Normal 3" xfId="2" xr:uid="{27A40D84-0413-4E77-BD38-9F1334E985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FD054-B805-49B3-9CC5-26B9B240E279}">
  <sheetPr>
    <pageSetUpPr fitToPage="1"/>
  </sheetPr>
  <dimension ref="A1:D7"/>
  <sheetViews>
    <sheetView workbookViewId="0">
      <selection activeCell="F3" sqref="F3"/>
    </sheetView>
  </sheetViews>
  <sheetFormatPr baseColWidth="10" defaultRowHeight="15" x14ac:dyDescent="0.25"/>
  <cols>
    <col min="1" max="3" width="11.42578125" style="38"/>
    <col min="4" max="4" width="50.42578125" style="38" customWidth="1"/>
    <col min="5" max="16384" width="11.42578125" style="38"/>
  </cols>
  <sheetData>
    <row r="1" spans="1:4" x14ac:dyDescent="0.25">
      <c r="A1" s="53" t="s">
        <v>81</v>
      </c>
      <c r="B1" s="53"/>
      <c r="C1" s="53"/>
      <c r="D1" s="53"/>
    </row>
    <row r="2" spans="1:4" x14ac:dyDescent="0.25">
      <c r="A2" s="39" t="s">
        <v>82</v>
      </c>
      <c r="B2" s="54" t="s">
        <v>83</v>
      </c>
      <c r="C2" s="54"/>
      <c r="D2" s="54"/>
    </row>
    <row r="3" spans="1:4" ht="36.75" customHeight="1" x14ac:dyDescent="0.25">
      <c r="A3" s="40">
        <v>1</v>
      </c>
      <c r="B3" s="52" t="s">
        <v>84</v>
      </c>
      <c r="C3" s="52"/>
      <c r="D3" s="52"/>
    </row>
    <row r="4" spans="1:4" ht="31.5" customHeight="1" x14ac:dyDescent="0.25">
      <c r="A4" s="40">
        <v>2</v>
      </c>
      <c r="B4" s="52" t="s">
        <v>85</v>
      </c>
      <c r="C4" s="52"/>
      <c r="D4" s="52"/>
    </row>
    <row r="5" spans="1:4" ht="29.25" customHeight="1" x14ac:dyDescent="0.25">
      <c r="A5" s="40">
        <v>3</v>
      </c>
      <c r="B5" s="52" t="s">
        <v>86</v>
      </c>
      <c r="C5" s="52"/>
      <c r="D5" s="52"/>
    </row>
    <row r="6" spans="1:4" ht="31.5" customHeight="1" x14ac:dyDescent="0.25">
      <c r="A6" s="40">
        <v>4</v>
      </c>
      <c r="B6" s="52" t="s">
        <v>87</v>
      </c>
      <c r="C6" s="52"/>
      <c r="D6" s="52"/>
    </row>
    <row r="7" spans="1:4" ht="55.5" customHeight="1" x14ac:dyDescent="0.25">
      <c r="A7" s="40">
        <v>5</v>
      </c>
      <c r="B7" s="52" t="s">
        <v>88</v>
      </c>
      <c r="C7" s="52"/>
      <c r="D7" s="52"/>
    </row>
  </sheetData>
  <mergeCells count="7">
    <mergeCell ref="B7:D7"/>
    <mergeCell ref="A1:D1"/>
    <mergeCell ref="B2:D2"/>
    <mergeCell ref="B3:D3"/>
    <mergeCell ref="B4:D4"/>
    <mergeCell ref="B5:D5"/>
    <mergeCell ref="B6:D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5ACAA-3B7A-40F1-8327-7E5BFC9FF943}">
  <sheetPr>
    <pageSetUpPr fitToPage="1"/>
  </sheetPr>
  <dimension ref="A1:U29"/>
  <sheetViews>
    <sheetView tabSelected="1" zoomScale="200" zoomScaleNormal="200" workbookViewId="0">
      <selection activeCell="P7" sqref="P7"/>
    </sheetView>
  </sheetViews>
  <sheetFormatPr baseColWidth="10" defaultColWidth="8" defaultRowHeight="12.75" x14ac:dyDescent="0.25"/>
  <cols>
    <col min="1" max="1" width="8.5703125" style="2" customWidth="1"/>
    <col min="2" max="2" width="5.85546875" style="2" customWidth="1"/>
    <col min="3" max="3" width="14.5703125" style="2" customWidth="1"/>
    <col min="4" max="4" width="1.85546875" style="2" customWidth="1"/>
    <col min="5" max="5" width="14.28515625" style="2" customWidth="1"/>
    <col min="6" max="6" width="11.42578125" style="2" customWidth="1"/>
    <col min="7" max="7" width="8" style="2" customWidth="1"/>
    <col min="8" max="11" width="6.85546875" style="2" customWidth="1"/>
    <col min="12" max="12" width="7.85546875" style="2" customWidth="1"/>
    <col min="13" max="16" width="6.85546875" style="2" customWidth="1"/>
    <col min="17" max="17" width="8" style="2" customWidth="1"/>
    <col min="18" max="18" width="6.85546875" style="2" customWidth="1"/>
    <col min="19" max="19" width="7.85546875" style="2" customWidth="1"/>
    <col min="20" max="21" width="6.85546875" style="2" customWidth="1"/>
    <col min="22" max="16384" width="8" style="2"/>
  </cols>
  <sheetData>
    <row r="1" spans="1:21" x14ac:dyDescent="0.25">
      <c r="A1" s="75" t="s">
        <v>109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16.5" customHeight="1" x14ac:dyDescent="0.25">
      <c r="A2" s="4" t="s">
        <v>0</v>
      </c>
      <c r="B2" s="76" t="s">
        <v>1</v>
      </c>
      <c r="C2" s="77"/>
      <c r="D2" s="77"/>
      <c r="E2" s="77"/>
      <c r="F2" s="78"/>
      <c r="G2" s="79" t="s">
        <v>92</v>
      </c>
      <c r="H2" s="80"/>
      <c r="I2" s="80"/>
      <c r="J2" s="80"/>
      <c r="K2" s="80"/>
      <c r="L2" s="80"/>
      <c r="M2" s="81" t="s">
        <v>93</v>
      </c>
      <c r="N2" s="81"/>
      <c r="O2" s="81"/>
      <c r="P2" s="81"/>
      <c r="Q2" s="81"/>
      <c r="R2" s="81"/>
      <c r="S2" s="82"/>
      <c r="T2" s="83" t="s">
        <v>2</v>
      </c>
      <c r="U2" s="84"/>
    </row>
    <row r="3" spans="1:21" ht="16.5" customHeight="1" x14ac:dyDescent="0.25">
      <c r="A3" s="5"/>
      <c r="B3" s="6" t="s">
        <v>3</v>
      </c>
      <c r="C3" s="7" t="s">
        <v>4</v>
      </c>
      <c r="D3" s="8" t="s">
        <v>5</v>
      </c>
      <c r="E3" s="9" t="s">
        <v>6</v>
      </c>
      <c r="F3" s="6" t="s">
        <v>7</v>
      </c>
      <c r="G3" s="10" t="s">
        <v>8</v>
      </c>
      <c r="H3" s="11" t="s">
        <v>9</v>
      </c>
      <c r="I3" s="12" t="s">
        <v>10</v>
      </c>
      <c r="J3" s="12" t="s">
        <v>11</v>
      </c>
      <c r="K3" s="89" t="s">
        <v>12</v>
      </c>
      <c r="L3" s="90"/>
      <c r="M3" s="11" t="s">
        <v>13</v>
      </c>
      <c r="N3" s="13" t="s">
        <v>22</v>
      </c>
      <c r="O3" s="12" t="s">
        <v>14</v>
      </c>
      <c r="P3" s="43" t="s">
        <v>96</v>
      </c>
      <c r="Q3" s="11" t="s">
        <v>15</v>
      </c>
      <c r="R3" s="11" t="s">
        <v>16</v>
      </c>
      <c r="S3" s="11" t="s">
        <v>17</v>
      </c>
      <c r="T3" s="14" t="s">
        <v>18</v>
      </c>
      <c r="U3" s="15" t="s">
        <v>19</v>
      </c>
    </row>
    <row r="4" spans="1:21" ht="41.25" customHeight="1" x14ac:dyDescent="0.25">
      <c r="A4" s="16" t="s">
        <v>23</v>
      </c>
      <c r="B4" s="16" t="s">
        <v>24</v>
      </c>
      <c r="C4" s="16" t="s">
        <v>25</v>
      </c>
      <c r="D4" s="17">
        <v>1</v>
      </c>
      <c r="E4" s="16" t="s">
        <v>105</v>
      </c>
      <c r="F4" s="16" t="s">
        <v>26</v>
      </c>
      <c r="G4" s="18" t="s">
        <v>20</v>
      </c>
      <c r="H4" s="19"/>
      <c r="I4" s="19"/>
      <c r="J4" s="19"/>
      <c r="K4" s="20" t="s">
        <v>20</v>
      </c>
      <c r="L4" s="20" t="s">
        <v>20</v>
      </c>
      <c r="M4" s="19"/>
      <c r="N4" s="19"/>
      <c r="O4" s="20" t="s">
        <v>20</v>
      </c>
      <c r="P4" s="20" t="s">
        <v>20</v>
      </c>
      <c r="Q4" s="20" t="s">
        <v>20</v>
      </c>
      <c r="R4" s="19"/>
      <c r="S4" s="20" t="s">
        <v>20</v>
      </c>
      <c r="T4" s="16">
        <v>2023</v>
      </c>
      <c r="U4" s="16">
        <v>2026</v>
      </c>
    </row>
    <row r="5" spans="1:21" ht="33.75" customHeight="1" x14ac:dyDescent="0.25">
      <c r="A5" s="16" t="s">
        <v>27</v>
      </c>
      <c r="B5" s="16" t="s">
        <v>28</v>
      </c>
      <c r="C5" s="16" t="s">
        <v>29</v>
      </c>
      <c r="D5" s="17">
        <v>1</v>
      </c>
      <c r="E5" s="16" t="s">
        <v>30</v>
      </c>
      <c r="F5" s="16" t="s">
        <v>110</v>
      </c>
      <c r="G5" s="18" t="s">
        <v>115</v>
      </c>
      <c r="H5" s="19"/>
      <c r="I5" s="19"/>
      <c r="J5" s="19"/>
      <c r="K5" s="1" t="s">
        <v>27</v>
      </c>
      <c r="L5" s="19"/>
      <c r="M5" s="19"/>
      <c r="N5" s="19"/>
      <c r="O5" s="20" t="s">
        <v>20</v>
      </c>
      <c r="P5" s="20" t="s">
        <v>20</v>
      </c>
      <c r="Q5" s="20" t="s">
        <v>20</v>
      </c>
      <c r="R5" s="19"/>
      <c r="S5" s="19"/>
      <c r="T5" s="16">
        <v>2023</v>
      </c>
      <c r="U5" s="16" t="s">
        <v>31</v>
      </c>
    </row>
    <row r="6" spans="1:21" ht="33" customHeight="1" x14ac:dyDescent="0.25">
      <c r="A6" s="21" t="s">
        <v>111</v>
      </c>
      <c r="B6" s="91" t="s">
        <v>32</v>
      </c>
      <c r="C6" s="64" t="s">
        <v>106</v>
      </c>
      <c r="D6" s="91">
        <v>1</v>
      </c>
      <c r="E6" s="64" t="s">
        <v>107</v>
      </c>
      <c r="F6" s="91" t="s">
        <v>112</v>
      </c>
      <c r="G6" s="49">
        <f>SUM(H6:S6)</f>
        <v>5583000</v>
      </c>
      <c r="H6" s="1"/>
      <c r="I6" s="1"/>
      <c r="J6" s="1"/>
      <c r="K6" s="27" t="s">
        <v>97</v>
      </c>
      <c r="L6" s="1">
        <v>2561000</v>
      </c>
      <c r="M6" s="1"/>
      <c r="N6" s="1"/>
      <c r="O6" s="1"/>
      <c r="P6" s="1">
        <f>2798000+224000</f>
        <v>3022000</v>
      </c>
      <c r="Q6" s="1"/>
      <c r="R6" s="1"/>
      <c r="S6" s="1"/>
      <c r="T6" s="32">
        <v>2022</v>
      </c>
      <c r="U6" s="32">
        <v>2026</v>
      </c>
    </row>
    <row r="7" spans="1:21" ht="33" customHeight="1" x14ac:dyDescent="0.25">
      <c r="A7" s="21"/>
      <c r="B7" s="92"/>
      <c r="C7" s="65"/>
      <c r="D7" s="92"/>
      <c r="E7" s="65"/>
      <c r="F7" s="92"/>
      <c r="G7" s="3"/>
      <c r="H7" s="19"/>
      <c r="I7" s="19"/>
      <c r="J7" s="19"/>
      <c r="K7" s="20" t="s">
        <v>27</v>
      </c>
      <c r="L7" s="19"/>
      <c r="M7" s="19"/>
      <c r="N7" s="19"/>
      <c r="O7" s="19"/>
      <c r="P7" s="19"/>
      <c r="Q7" s="19"/>
      <c r="R7" s="19"/>
      <c r="S7" s="19"/>
      <c r="T7" s="17"/>
      <c r="U7" s="22"/>
    </row>
    <row r="8" spans="1:21" ht="54.75" customHeight="1" x14ac:dyDescent="0.25">
      <c r="A8" s="16" t="s">
        <v>33</v>
      </c>
      <c r="B8" s="16" t="s">
        <v>34</v>
      </c>
      <c r="C8" s="16" t="s">
        <v>35</v>
      </c>
      <c r="D8" s="17">
        <v>1</v>
      </c>
      <c r="E8" s="16" t="s">
        <v>36</v>
      </c>
      <c r="F8" s="16" t="s">
        <v>33</v>
      </c>
      <c r="G8" s="50" t="s">
        <v>101</v>
      </c>
      <c r="H8" s="1"/>
      <c r="I8" s="1"/>
      <c r="J8" s="1"/>
      <c r="K8" s="1"/>
      <c r="L8" s="1"/>
      <c r="M8" s="1"/>
      <c r="N8" s="1"/>
      <c r="O8" s="27" t="s">
        <v>20</v>
      </c>
      <c r="P8" s="27" t="s">
        <v>20</v>
      </c>
      <c r="Q8" s="1" t="s">
        <v>102</v>
      </c>
      <c r="R8" s="1"/>
      <c r="S8" s="1"/>
      <c r="T8" s="32">
        <v>2022</v>
      </c>
      <c r="U8" s="51">
        <v>2026</v>
      </c>
    </row>
    <row r="9" spans="1:21" ht="45.95" customHeight="1" x14ac:dyDescent="0.25">
      <c r="A9" s="16" t="s">
        <v>33</v>
      </c>
      <c r="B9" s="16" t="s">
        <v>37</v>
      </c>
      <c r="C9" s="16" t="s">
        <v>38</v>
      </c>
      <c r="D9" s="17">
        <v>2</v>
      </c>
      <c r="E9" s="16" t="s">
        <v>39</v>
      </c>
      <c r="F9" s="21" t="s">
        <v>33</v>
      </c>
      <c r="G9" s="20">
        <v>486000</v>
      </c>
      <c r="H9" s="19"/>
      <c r="I9" s="19"/>
      <c r="J9" s="19"/>
      <c r="K9" s="20" t="s">
        <v>40</v>
      </c>
      <c r="L9" s="19">
        <v>160000</v>
      </c>
      <c r="M9" s="19"/>
      <c r="N9" s="19"/>
      <c r="O9" s="19"/>
      <c r="P9" s="19"/>
      <c r="Q9" s="20">
        <v>326000</v>
      </c>
      <c r="R9" s="19"/>
      <c r="S9" s="19"/>
      <c r="T9" s="17">
        <v>2022</v>
      </c>
      <c r="U9" s="17">
        <v>2024</v>
      </c>
    </row>
    <row r="10" spans="1:21" ht="45.95" customHeight="1" x14ac:dyDescent="0.25">
      <c r="A10" s="23" t="s">
        <v>41</v>
      </c>
      <c r="B10" s="23" t="s">
        <v>42</v>
      </c>
      <c r="C10" s="23" t="s">
        <v>43</v>
      </c>
      <c r="D10" s="24">
        <v>2</v>
      </c>
      <c r="E10" s="23" t="s">
        <v>44</v>
      </c>
      <c r="F10" s="25" t="s">
        <v>45</v>
      </c>
      <c r="G10" s="26"/>
      <c r="H10" s="19"/>
      <c r="I10" s="19"/>
      <c r="J10" s="19"/>
      <c r="K10" s="20"/>
      <c r="L10" s="19"/>
      <c r="M10" s="19"/>
      <c r="N10" s="19"/>
      <c r="O10" s="19"/>
      <c r="P10" s="19"/>
      <c r="Q10" s="20"/>
      <c r="R10" s="19"/>
      <c r="S10" s="19"/>
      <c r="T10" s="17">
        <v>2023</v>
      </c>
      <c r="U10" s="17">
        <v>2026</v>
      </c>
    </row>
    <row r="11" spans="1:21" ht="31.5" customHeight="1" x14ac:dyDescent="0.25">
      <c r="A11" s="66" t="s">
        <v>33</v>
      </c>
      <c r="B11" s="61" t="s">
        <v>46</v>
      </c>
      <c r="C11" s="66" t="s">
        <v>95</v>
      </c>
      <c r="D11" s="61">
        <v>2</v>
      </c>
      <c r="E11" s="66" t="s">
        <v>47</v>
      </c>
      <c r="F11" s="66" t="s">
        <v>48</v>
      </c>
      <c r="G11" s="69">
        <v>108367.14</v>
      </c>
      <c r="H11" s="41"/>
      <c r="I11" s="41"/>
      <c r="J11" s="41"/>
      <c r="K11" s="41" t="s">
        <v>49</v>
      </c>
      <c r="L11" s="41">
        <v>25000</v>
      </c>
      <c r="M11" s="72">
        <v>20000</v>
      </c>
      <c r="N11" s="41"/>
      <c r="O11" s="41"/>
      <c r="P11" s="42" t="s">
        <v>20</v>
      </c>
      <c r="Q11" s="69">
        <v>21122.38</v>
      </c>
      <c r="R11" s="41"/>
      <c r="S11" s="41"/>
      <c r="T11" s="61">
        <v>2021</v>
      </c>
      <c r="U11" s="61">
        <v>2026</v>
      </c>
    </row>
    <row r="12" spans="1:21" ht="23.25" customHeight="1" x14ac:dyDescent="0.25">
      <c r="A12" s="67"/>
      <c r="B12" s="62"/>
      <c r="C12" s="67"/>
      <c r="D12" s="62"/>
      <c r="E12" s="67"/>
      <c r="F12" s="67"/>
      <c r="G12" s="70"/>
      <c r="H12" s="41"/>
      <c r="I12" s="41"/>
      <c r="J12" s="41"/>
      <c r="K12" s="41" t="s">
        <v>50</v>
      </c>
      <c r="L12" s="41">
        <v>21122.38</v>
      </c>
      <c r="M12" s="73"/>
      <c r="N12" s="41"/>
      <c r="O12" s="41"/>
      <c r="P12" s="42"/>
      <c r="Q12" s="70"/>
      <c r="R12" s="41"/>
      <c r="S12" s="41"/>
      <c r="T12" s="62"/>
      <c r="U12" s="62"/>
    </row>
    <row r="13" spans="1:21" ht="21.75" customHeight="1" x14ac:dyDescent="0.25">
      <c r="A13" s="68"/>
      <c r="B13" s="63"/>
      <c r="C13" s="68"/>
      <c r="D13" s="63"/>
      <c r="E13" s="68"/>
      <c r="F13" s="68"/>
      <c r="G13" s="71"/>
      <c r="H13" s="41"/>
      <c r="I13" s="41"/>
      <c r="J13" s="41"/>
      <c r="K13" s="41" t="s">
        <v>21</v>
      </c>
      <c r="L13" s="41">
        <v>21122.38</v>
      </c>
      <c r="M13" s="74"/>
      <c r="N13" s="41"/>
      <c r="O13" s="41"/>
      <c r="P13" s="42"/>
      <c r="Q13" s="71"/>
      <c r="R13" s="41"/>
      <c r="S13" s="41"/>
      <c r="T13" s="63"/>
      <c r="U13" s="63"/>
    </row>
    <row r="14" spans="1:21" ht="45.75" customHeight="1" x14ac:dyDescent="0.25">
      <c r="A14" s="28" t="s">
        <v>33</v>
      </c>
      <c r="B14" s="28" t="s">
        <v>51</v>
      </c>
      <c r="C14" s="29" t="s">
        <v>52</v>
      </c>
      <c r="D14" s="28">
        <v>2</v>
      </c>
      <c r="E14" s="29" t="s">
        <v>53</v>
      </c>
      <c r="F14" s="29" t="s">
        <v>113</v>
      </c>
      <c r="G14" s="27">
        <v>10850</v>
      </c>
      <c r="H14" s="1"/>
      <c r="I14" s="1"/>
      <c r="J14" s="1"/>
      <c r="K14" s="1"/>
      <c r="L14" s="1"/>
      <c r="M14" s="1" t="s">
        <v>104</v>
      </c>
      <c r="N14" s="1"/>
      <c r="O14" s="1"/>
      <c r="P14" s="27"/>
      <c r="Q14" s="27">
        <v>10850</v>
      </c>
      <c r="R14" s="1"/>
      <c r="S14" s="1"/>
      <c r="T14" s="28">
        <v>2022</v>
      </c>
      <c r="U14" s="28">
        <v>2026</v>
      </c>
    </row>
    <row r="15" spans="1:21" ht="33.75" customHeight="1" x14ac:dyDescent="0.25">
      <c r="A15" s="16" t="s">
        <v>33</v>
      </c>
      <c r="B15" s="16" t="s">
        <v>54</v>
      </c>
      <c r="C15" s="16" t="s">
        <v>55</v>
      </c>
      <c r="D15" s="17">
        <v>3</v>
      </c>
      <c r="E15" s="21" t="s">
        <v>98</v>
      </c>
      <c r="F15" s="16" t="s">
        <v>33</v>
      </c>
      <c r="G15" s="19"/>
      <c r="H15" s="19"/>
      <c r="I15" s="19"/>
      <c r="J15" s="19"/>
      <c r="K15" s="20"/>
      <c r="L15" s="19"/>
      <c r="M15" s="19"/>
      <c r="N15" s="19"/>
      <c r="O15" s="19"/>
      <c r="P15" s="19"/>
      <c r="Q15" s="19" t="s">
        <v>101</v>
      </c>
      <c r="R15" s="19"/>
      <c r="S15" s="19"/>
      <c r="T15" s="17">
        <v>2023</v>
      </c>
      <c r="U15" s="17">
        <v>2026</v>
      </c>
    </row>
    <row r="16" spans="1:21" ht="36" customHeight="1" x14ac:dyDescent="0.25">
      <c r="A16" s="21" t="s">
        <v>56</v>
      </c>
      <c r="B16" s="16" t="s">
        <v>57</v>
      </c>
      <c r="C16" s="16" t="s">
        <v>58</v>
      </c>
      <c r="D16" s="17">
        <v>3</v>
      </c>
      <c r="E16" s="21" t="s">
        <v>59</v>
      </c>
      <c r="F16" s="21" t="s">
        <v>60</v>
      </c>
      <c r="G16" s="3">
        <v>105000</v>
      </c>
      <c r="H16" s="19"/>
      <c r="I16" s="19"/>
      <c r="J16" s="19"/>
      <c r="K16" s="20" t="s">
        <v>20</v>
      </c>
      <c r="L16" s="19" t="s">
        <v>20</v>
      </c>
      <c r="M16" s="19"/>
      <c r="N16" s="19"/>
      <c r="O16" s="19"/>
      <c r="P16" s="19"/>
      <c r="Q16" s="19"/>
      <c r="R16" s="19"/>
      <c r="S16" s="19"/>
      <c r="T16" s="17">
        <v>2022</v>
      </c>
      <c r="U16" s="17" t="s">
        <v>61</v>
      </c>
    </row>
    <row r="17" spans="1:21" ht="52.5" customHeight="1" x14ac:dyDescent="0.25">
      <c r="A17" s="16" t="s">
        <v>33</v>
      </c>
      <c r="B17" s="16" t="s">
        <v>62</v>
      </c>
      <c r="C17" s="16" t="s">
        <v>63</v>
      </c>
      <c r="D17" s="17">
        <v>4</v>
      </c>
      <c r="E17" s="16" t="s">
        <v>99</v>
      </c>
      <c r="F17" s="16" t="s">
        <v>33</v>
      </c>
      <c r="G17" s="18">
        <v>100000</v>
      </c>
      <c r="H17" s="19"/>
      <c r="I17" s="19"/>
      <c r="J17" s="19"/>
      <c r="K17" s="20" t="s">
        <v>20</v>
      </c>
      <c r="L17" s="20" t="s">
        <v>20</v>
      </c>
      <c r="M17" s="19"/>
      <c r="N17" s="19"/>
      <c r="O17" s="19"/>
      <c r="P17" s="19"/>
      <c r="Q17" s="19"/>
      <c r="R17" s="19"/>
      <c r="S17" s="19"/>
      <c r="T17" s="17">
        <v>2022</v>
      </c>
      <c r="U17" s="17">
        <v>2026</v>
      </c>
    </row>
    <row r="18" spans="1:21" ht="36.75" customHeight="1" x14ac:dyDescent="0.25">
      <c r="A18" s="85" t="s">
        <v>33</v>
      </c>
      <c r="B18" s="87" t="s">
        <v>64</v>
      </c>
      <c r="C18" s="87" t="s">
        <v>65</v>
      </c>
      <c r="D18" s="28">
        <v>4</v>
      </c>
      <c r="E18" s="30"/>
      <c r="F18" s="87" t="s">
        <v>33</v>
      </c>
      <c r="G18" s="1">
        <v>461099.31</v>
      </c>
      <c r="H18" s="1">
        <v>29402.720000000001</v>
      </c>
      <c r="I18" s="1"/>
      <c r="J18" s="1"/>
      <c r="K18" s="1" t="s">
        <v>116</v>
      </c>
      <c r="L18" s="1">
        <v>48396</v>
      </c>
      <c r="M18" s="1"/>
      <c r="N18" s="1"/>
      <c r="O18" s="1"/>
      <c r="P18" s="1"/>
      <c r="Q18" s="1">
        <f>G18-H18-R18-L18-L19</f>
        <v>256300.58999999997</v>
      </c>
      <c r="R18" s="31">
        <v>39000</v>
      </c>
      <c r="S18" s="1"/>
      <c r="T18" s="32">
        <v>2022</v>
      </c>
      <c r="U18" s="32">
        <v>2022</v>
      </c>
    </row>
    <row r="19" spans="1:21" ht="36.75" customHeight="1" x14ac:dyDescent="0.25">
      <c r="A19" s="86"/>
      <c r="B19" s="88"/>
      <c r="C19" s="88"/>
      <c r="D19" s="44"/>
      <c r="E19" s="45"/>
      <c r="F19" s="88"/>
      <c r="G19" s="46"/>
      <c r="H19" s="46"/>
      <c r="I19" s="46"/>
      <c r="J19" s="46"/>
      <c r="K19" s="1" t="s">
        <v>117</v>
      </c>
      <c r="L19" s="1">
        <v>88000</v>
      </c>
      <c r="M19" s="46"/>
      <c r="N19" s="46"/>
      <c r="O19" s="46"/>
      <c r="P19" s="46"/>
      <c r="Q19" s="46"/>
      <c r="R19" s="47"/>
      <c r="S19" s="46"/>
      <c r="T19" s="48"/>
      <c r="U19" s="48"/>
    </row>
    <row r="20" spans="1:21" ht="42" customHeight="1" x14ac:dyDescent="0.25">
      <c r="A20" s="64" t="s">
        <v>33</v>
      </c>
      <c r="B20" s="64" t="s">
        <v>66</v>
      </c>
      <c r="C20" s="64" t="s">
        <v>67</v>
      </c>
      <c r="D20" s="64">
        <v>4</v>
      </c>
      <c r="E20" s="64" t="s">
        <v>68</v>
      </c>
      <c r="F20" s="64" t="s">
        <v>33</v>
      </c>
      <c r="G20" s="57">
        <v>1547757.83</v>
      </c>
      <c r="H20" s="59">
        <v>502350</v>
      </c>
      <c r="I20" s="57"/>
      <c r="J20" s="57"/>
      <c r="K20" s="19" t="s">
        <v>69</v>
      </c>
      <c r="L20" s="3">
        <v>11600</v>
      </c>
      <c r="M20" s="57"/>
      <c r="N20" s="57"/>
      <c r="O20" s="57"/>
      <c r="P20" s="57" t="s">
        <v>20</v>
      </c>
      <c r="Q20" s="59">
        <v>431500</v>
      </c>
      <c r="R20" s="57"/>
      <c r="S20" s="57">
        <v>566134.28</v>
      </c>
      <c r="T20" s="55">
        <v>2021</v>
      </c>
      <c r="U20" s="55">
        <v>2023</v>
      </c>
    </row>
    <row r="21" spans="1:21" ht="27.75" customHeight="1" x14ac:dyDescent="0.25">
      <c r="A21" s="65"/>
      <c r="B21" s="65"/>
      <c r="C21" s="65"/>
      <c r="D21" s="65"/>
      <c r="E21" s="65"/>
      <c r="F21" s="65"/>
      <c r="G21" s="58"/>
      <c r="H21" s="60"/>
      <c r="I21" s="58"/>
      <c r="J21" s="58"/>
      <c r="K21" s="19" t="s">
        <v>70</v>
      </c>
      <c r="L21" s="3">
        <v>36137</v>
      </c>
      <c r="M21" s="58"/>
      <c r="N21" s="58"/>
      <c r="O21" s="58"/>
      <c r="P21" s="58"/>
      <c r="Q21" s="60"/>
      <c r="R21" s="58"/>
      <c r="S21" s="58"/>
      <c r="T21" s="56"/>
      <c r="U21" s="56"/>
    </row>
    <row r="22" spans="1:21" ht="41.25" customHeight="1" x14ac:dyDescent="0.25">
      <c r="A22" s="21" t="s">
        <v>33</v>
      </c>
      <c r="B22" s="16" t="s">
        <v>71</v>
      </c>
      <c r="C22" s="21" t="s">
        <v>72</v>
      </c>
      <c r="D22" s="16">
        <v>5</v>
      </c>
      <c r="E22" s="21" t="s">
        <v>73</v>
      </c>
      <c r="F22" s="21" t="s">
        <v>74</v>
      </c>
      <c r="G22" s="3" t="s">
        <v>114</v>
      </c>
      <c r="H22" s="19"/>
      <c r="I22" s="19"/>
      <c r="J22" s="19"/>
      <c r="K22" s="20"/>
      <c r="L22" s="19"/>
      <c r="M22" s="19"/>
      <c r="N22" s="19"/>
      <c r="O22" s="19"/>
      <c r="P22" s="19"/>
      <c r="Q22" s="1">
        <v>52000</v>
      </c>
      <c r="R22" s="19" t="s">
        <v>20</v>
      </c>
      <c r="S22" s="19" t="s">
        <v>20</v>
      </c>
      <c r="T22" s="17">
        <v>2021</v>
      </c>
      <c r="U22" s="17">
        <v>2026</v>
      </c>
    </row>
    <row r="23" spans="1:21" ht="62.25" customHeight="1" x14ac:dyDescent="0.25">
      <c r="A23" s="21" t="s">
        <v>33</v>
      </c>
      <c r="B23" s="16" t="s">
        <v>75</v>
      </c>
      <c r="C23" s="21" t="s">
        <v>108</v>
      </c>
      <c r="D23" s="16">
        <v>5</v>
      </c>
      <c r="E23" s="21" t="s">
        <v>76</v>
      </c>
      <c r="F23" s="16" t="s">
        <v>33</v>
      </c>
      <c r="G23" s="3" t="s">
        <v>118</v>
      </c>
      <c r="H23" s="19"/>
      <c r="I23" s="19"/>
      <c r="J23" s="19"/>
      <c r="K23" s="20"/>
      <c r="L23" s="19"/>
      <c r="M23" s="19"/>
      <c r="N23" s="19"/>
      <c r="O23" s="19"/>
      <c r="P23" s="19"/>
      <c r="Q23" s="19"/>
      <c r="R23" s="19"/>
      <c r="S23" s="19"/>
      <c r="T23" s="17">
        <v>2021</v>
      </c>
      <c r="U23" s="17">
        <v>2025</v>
      </c>
    </row>
    <row r="24" spans="1:21" ht="62.25" customHeight="1" x14ac:dyDescent="0.25">
      <c r="A24" s="21" t="s">
        <v>103</v>
      </c>
      <c r="B24" s="16" t="s">
        <v>77</v>
      </c>
      <c r="C24" s="21" t="s">
        <v>89</v>
      </c>
      <c r="D24" s="16">
        <v>5</v>
      </c>
      <c r="E24" s="21" t="s">
        <v>78</v>
      </c>
      <c r="F24" s="16" t="s">
        <v>79</v>
      </c>
      <c r="G24" s="3" t="s">
        <v>100</v>
      </c>
      <c r="H24" s="19"/>
      <c r="I24" s="19"/>
      <c r="J24" s="19"/>
      <c r="K24" s="20"/>
      <c r="L24" s="19"/>
      <c r="M24" s="19"/>
      <c r="N24" s="19"/>
      <c r="O24" s="19"/>
      <c r="P24" s="19"/>
      <c r="Q24" s="19"/>
      <c r="R24" s="19"/>
      <c r="S24" s="19"/>
      <c r="T24" s="17">
        <v>2022</v>
      </c>
      <c r="U24" s="17">
        <v>2023</v>
      </c>
    </row>
    <row r="25" spans="1:21" ht="16.5" customHeight="1" x14ac:dyDescent="0.25">
      <c r="A25" s="33" t="s">
        <v>80</v>
      </c>
      <c r="B25" s="34"/>
      <c r="C25" s="34"/>
      <c r="D25" s="35"/>
      <c r="E25" s="34"/>
      <c r="F25" s="34"/>
      <c r="G25" s="36">
        <f>SUM(G4:G23)</f>
        <v>8402074.2799999993</v>
      </c>
      <c r="H25" s="37">
        <f>SUM(H4:H23)</f>
        <v>531752.72</v>
      </c>
      <c r="I25" s="37" t="s">
        <v>20</v>
      </c>
      <c r="J25" s="37" t="s">
        <v>20</v>
      </c>
      <c r="K25" s="36" t="s">
        <v>20</v>
      </c>
      <c r="L25" s="36">
        <f t="shared" ref="L25:S25" si="0">SUM(L4:L23)</f>
        <v>2972377.76</v>
      </c>
      <c r="M25" s="37">
        <f t="shared" si="0"/>
        <v>20000</v>
      </c>
      <c r="N25" s="37" t="s">
        <v>20</v>
      </c>
      <c r="O25" s="37" t="s">
        <v>20</v>
      </c>
      <c r="P25" s="37">
        <f t="shared" si="0"/>
        <v>3022000</v>
      </c>
      <c r="Q25" s="36">
        <f t="shared" si="0"/>
        <v>1097772.97</v>
      </c>
      <c r="R25" s="37">
        <f t="shared" si="0"/>
        <v>39000</v>
      </c>
      <c r="S25" s="36">
        <f t="shared" si="0"/>
        <v>566134.28</v>
      </c>
      <c r="T25" s="34"/>
      <c r="U25" s="34"/>
    </row>
    <row r="27" spans="1:21" ht="12.75" customHeight="1" x14ac:dyDescent="0.25">
      <c r="A27" s="1"/>
      <c r="B27" s="2" t="s">
        <v>90</v>
      </c>
    </row>
    <row r="28" spans="1:21" x14ac:dyDescent="0.25">
      <c r="A28" s="3"/>
      <c r="B28" s="2" t="s">
        <v>91</v>
      </c>
    </row>
    <row r="29" spans="1:21" x14ac:dyDescent="0.25">
      <c r="A29" s="41"/>
      <c r="B29" s="2" t="s">
        <v>94</v>
      </c>
    </row>
  </sheetData>
  <mergeCells count="45">
    <mergeCell ref="A18:A19"/>
    <mergeCell ref="B18:B19"/>
    <mergeCell ref="C18:C19"/>
    <mergeCell ref="F18:F19"/>
    <mergeCell ref="K3:L3"/>
    <mergeCell ref="B6:B7"/>
    <mergeCell ref="C6:C7"/>
    <mergeCell ref="E6:E7"/>
    <mergeCell ref="F6:F7"/>
    <mergeCell ref="D6:D7"/>
    <mergeCell ref="A1:U1"/>
    <mergeCell ref="B2:F2"/>
    <mergeCell ref="G2:L2"/>
    <mergeCell ref="M2:S2"/>
    <mergeCell ref="T2:U2"/>
    <mergeCell ref="U11:U13"/>
    <mergeCell ref="A20:A21"/>
    <mergeCell ref="B20:B21"/>
    <mergeCell ref="C20:C21"/>
    <mergeCell ref="D20:D21"/>
    <mergeCell ref="E20:E21"/>
    <mergeCell ref="A11:A13"/>
    <mergeCell ref="B11:B13"/>
    <mergeCell ref="C11:C13"/>
    <mergeCell ref="D11:D13"/>
    <mergeCell ref="E11:E13"/>
    <mergeCell ref="F11:F13"/>
    <mergeCell ref="M20:M21"/>
    <mergeCell ref="G11:G13"/>
    <mergeCell ref="M11:M13"/>
    <mergeCell ref="Q11:Q13"/>
    <mergeCell ref="T11:T13"/>
    <mergeCell ref="F20:F21"/>
    <mergeCell ref="G20:G21"/>
    <mergeCell ref="H20:H21"/>
    <mergeCell ref="I20:I21"/>
    <mergeCell ref="J20:J21"/>
    <mergeCell ref="T20:T21"/>
    <mergeCell ref="U20:U21"/>
    <mergeCell ref="N20:N21"/>
    <mergeCell ref="O20:O21"/>
    <mergeCell ref="P20:P21"/>
    <mergeCell ref="Q20:Q21"/>
    <mergeCell ref="R20:R21"/>
    <mergeCell ref="S20:S21"/>
  </mergeCells>
  <pageMargins left="0.7" right="0.7" top="0.75" bottom="0.75" header="0.3" footer="0.3"/>
  <pageSetup paperSize="8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Axes</vt:lpstr>
      <vt:lpstr>St-MartinBoulogne</vt:lpstr>
      <vt:lpstr>'St-MartinBoulogne'!Zone_d_impression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Delattre</dc:creator>
  <cp:lastModifiedBy>Roland Delattre</cp:lastModifiedBy>
  <cp:lastPrinted>2023-01-10T17:30:55Z</cp:lastPrinted>
  <dcterms:created xsi:type="dcterms:W3CDTF">2022-05-20T11:02:06Z</dcterms:created>
  <dcterms:modified xsi:type="dcterms:W3CDTF">2023-02-15T17:11:51Z</dcterms:modified>
</cp:coreProperties>
</file>